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onysopoulos\Documents\audit file\ΚΛΗΡΟΔΟΤΗΜΑ ΑΘΑΝΑΣΙΟΥ ΕΥΘΥΜΙΟΥ\2022\"/>
    </mc:Choice>
  </mc:AlternateContent>
  <bookViews>
    <workbookView xWindow="0" yWindow="0" windowWidth="23040" windowHeight="9192" tabRatio="849"/>
  </bookViews>
  <sheets>
    <sheet name="ΠΥ 2022" sheetId="28" r:id="rId1"/>
    <sheet name="Φύλλο2" sheetId="2" r:id="rId2"/>
    <sheet name="Φύλλο3" sheetId="3" r:id="rId3"/>
  </sheets>
  <definedNames>
    <definedName name="_xlnm.Print_Area" localSheetId="0">'ΠΥ 2022'!$A$1:$D$51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8" l="1"/>
  <c r="D47" i="28" s="1"/>
  <c r="D44" i="28"/>
  <c r="D50" i="28"/>
  <c r="D39" i="28" l="1"/>
  <c r="D30" i="28"/>
  <c r="D40" i="28"/>
  <c r="D37" i="28" l="1"/>
  <c r="D36" i="28"/>
  <c r="D48" i="28"/>
  <c r="C47" i="28" l="1"/>
  <c r="C49" i="28" s="1"/>
  <c r="D49" i="28" l="1"/>
  <c r="C22" i="28"/>
  <c r="D22" i="28" l="1"/>
  <c r="D51" i="28" l="1"/>
  <c r="C44" i="28" l="1"/>
  <c r="C50" i="28" s="1"/>
  <c r="C51" i="28" l="1"/>
</calcChain>
</file>

<file path=xl/sharedStrings.xml><?xml version="1.0" encoding="utf-8"?>
<sst xmlns="http://schemas.openxmlformats.org/spreadsheetml/2006/main" count="71" uniqueCount="64">
  <si>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</si>
  <si>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</si>
  <si>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</si>
  <si>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</si>
  <si>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</si>
  <si>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</si>
  <si>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</si>
  <si>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</si>
  <si>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</si>
  <si>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</si>
  <si>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</si>
  <si>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</si>
  <si>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</si>
  <si>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</si>
  <si>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</si>
  <si>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</si>
  <si>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</si>
  <si>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</si>
  <si>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</si>
  <si>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</si>
  <si>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</si>
  <si>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</si>
  <si>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</si>
  <si>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</si>
  <si>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</si>
  <si>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</si>
  <si>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</si>
  <si>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</si>
  <si>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</si>
  <si>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</si>
  <si>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</si>
  <si>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</si>
  <si>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</si>
  <si>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</si>
  <si>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</si>
  <si>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</si>
  <si>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</si>
  <si>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</si>
  <si>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</si>
  <si>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</si>
  <si>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</si>
  <si>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</si>
  <si>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</si>
  <si>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</si>
  <si>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</si>
  <si>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</si>
  <si>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</si>
  <si>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</si>
  <si>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</si>
  <si>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ΑΠΟΔΟΣΗ ΚΡΑΤΗΣΕΩΝ</t>
  </si>
  <si>
    <t>3.6.1</t>
  </si>
  <si>
    <t>ΛΟΓΙΣΤΙΚΗ ΥΠΟΣΤΗΡΙΞΗ</t>
  </si>
  <si>
    <t>ΛΟΙΠΕΣ ΑΜΟΙΒΕΣ ΤΡΙΤΩΝ</t>
  </si>
  <si>
    <t>ΑΡΜΟΔΙΟΣ: ΡΟΪΔΟΥΛΑ ΑΝΤΩΝΟΠΟΥΛΟΥ</t>
  </si>
  <si>
    <t>ΤΕΛΙΚΟ ΣΥΝΟΛΟ  (ΠΛΕΟΝΑΣΜΑ ΧΡΗΣΗΣ)</t>
  </si>
  <si>
    <t>ΑΠΟΛΟΓΙΣΜΟΣ ΕΤΟΥΣ 2022</t>
  </si>
  <si>
    <t>Π/Υ 2022</t>
  </si>
  <si>
    <t>Α/Υ 2022</t>
  </si>
  <si>
    <t>9.1</t>
  </si>
  <si>
    <t>ΕΙΔΙΚΟ ΑΠΟΘΕΜΑΤΙΚΟ</t>
  </si>
  <si>
    <t>ΕΣΟΔΑ ΧΡΗΣΕΩΣ 2022</t>
  </si>
  <si>
    <t>ΥΠΟΛΟΙΠΟ ΤΑΜΕΙΟΥ 31/12/2021</t>
  </si>
  <si>
    <t>ΕΞΟΔΑ ΧΡΗΣΕΩΣ 2022</t>
  </si>
  <si>
    <t>ΥΠΟΛΟΙΠΟ ΠΡΟΗΓΟΥΜΕΝΗΣ ΧΡΗΣΗΣ 2021 (ΚΑΤΑΘΕΣΕΙΣ ΣΕ ΤΡΑΠΕΖΑ ΕΤΕ ΤΑΜΕΙΟ ΕΝΑΡΞΗΣ ΧΡΗΣΗΣ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</si>
</sst>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5" fontId="0" fillId="0" borderId="0" xfId="0" applyNumberFormat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44" fontId="3" fillId="0" borderId="1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7" fillId="0" borderId="0" xfId="0" applyFont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2" fillId="0" borderId="9" xfId="0" applyFont="1" applyBorder="1"/>
    <xf numFmtId="164" fontId="3" fillId="0" borderId="9" xfId="0" applyNumberFormat="1" applyFont="1" applyBorder="1" applyAlignment="1">
      <alignment horizontal="right"/>
    </xf>
    <xf numFmtId="0" fontId="1" fillId="0" borderId="1" xfId="0" applyFont="1" applyBorder="1"/>
    <xf numFmtId="44" fontId="3" fillId="0" borderId="4" xfId="0" quotePrefix="1" applyNumberFormat="1" applyFont="1" applyBorder="1" applyAlignment="1">
      <alignment horizontal="right"/>
    </xf>
    <xf numFmtId="44" fontId="3" fillId="0" borderId="2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4" fontId="4" fillId="0" borderId="2" xfId="0" applyNumberFormat="1" applyFont="1" applyBorder="1" applyAlignment="1"/>
    <xf numFmtId="164" fontId="4" fillId="0" borderId="1" xfId="0" applyNumberFormat="1" applyFont="1" applyBorder="1" applyAlignment="1"/>
    <xf numFmtId="164" fontId="4" fillId="0" borderId="1" xfId="0" applyNumberFormat="1" applyFont="1" applyFill="1" applyBorder="1" applyAlignment="1"/>
    <xf numFmtId="44" fontId="4" fillId="0" borderId="4" xfId="0" applyNumberFormat="1" applyFont="1" applyBorder="1" applyAlignment="1"/>
    <xf numFmtId="44" fontId="4" fillId="0" borderId="1" xfId="0" applyNumberFormat="1" applyFont="1" applyBorder="1" applyAlignment="1"/>
    <xf numFmtId="164" fontId="3" fillId="0" borderId="2" xfId="0" applyNumberFormat="1" applyFont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zoomScaleNormal="100" zoomScaleSheetLayoutView="100" workbookViewId="0">
      <selection activeCell="D35" sqref="D35"/>
    </sheetView>
  </sheetViews>
  <sheetFormatPr defaultRowHeight="14.4" x14ac:dyDescent="0.3"/>
  <cols>
    <col min="1" max="1" width="16.109375" customWidth="1"/>
    <col min="2" max="2" width="72.77734375" customWidth="1"/>
    <col min="3" max="3" width="17" style="27" customWidth="1"/>
    <col min="4" max="4" width="16.5546875" style="38" customWidth="1"/>
    <col min="6" max="6" width="9.44140625" bestFit="1" customWidth="1"/>
    <col min="7" max="7" width="15" customWidth="1"/>
  </cols>
  <sheetData>
    <row r="1" spans="1:4" ht="10.199999999999999" customHeight="1" x14ac:dyDescent="0.35">
      <c r="A1" s="14"/>
      <c r="B1" s="14"/>
      <c r="C1" s="16"/>
      <c r="D1" s="40"/>
    </row>
    <row r="2" spans="1:4" ht="18" x14ac:dyDescent="0.35">
      <c r="A2" s="54" t="s">
        <v>29</v>
      </c>
      <c r="B2" s="54"/>
      <c r="C2" s="54"/>
      <c r="D2" s="40"/>
    </row>
    <row r="3" spans="1:4" ht="18" x14ac:dyDescent="0.35">
      <c r="A3" s="54" t="s">
        <v>30</v>
      </c>
      <c r="B3" s="54"/>
      <c r="C3" s="54"/>
      <c r="D3" s="40"/>
    </row>
    <row r="4" spans="1:4" ht="18" x14ac:dyDescent="0.35">
      <c r="A4" s="14"/>
      <c r="B4" s="14"/>
      <c r="C4" s="16"/>
      <c r="D4" s="40"/>
    </row>
    <row r="5" spans="1:4" ht="18" x14ac:dyDescent="0.35">
      <c r="A5" s="14" t="s">
        <v>0</v>
      </c>
      <c r="B5" s="14"/>
      <c r="C5" s="16"/>
      <c r="D5" s="40"/>
    </row>
    <row r="6" spans="1:4" ht="18" x14ac:dyDescent="0.35">
      <c r="A6" s="14" t="s">
        <v>1</v>
      </c>
      <c r="B6" s="14"/>
      <c r="C6" s="16"/>
      <c r="D6" s="40"/>
    </row>
    <row r="7" spans="1:4" ht="18" x14ac:dyDescent="0.35">
      <c r="A7" s="14" t="s">
        <v>2</v>
      </c>
      <c r="B7" s="14"/>
      <c r="C7" s="16"/>
      <c r="D7" s="40"/>
    </row>
    <row r="8" spans="1:4" ht="18" x14ac:dyDescent="0.35">
      <c r="A8" s="14" t="s">
        <v>47</v>
      </c>
      <c r="B8" s="14"/>
      <c r="C8" s="16"/>
      <c r="D8" s="40"/>
    </row>
    <row r="9" spans="1:4" ht="18" x14ac:dyDescent="0.35">
      <c r="A9" s="14" t="s">
        <v>34</v>
      </c>
      <c r="B9" s="14"/>
      <c r="C9" s="16"/>
      <c r="D9" s="40"/>
    </row>
    <row r="10" spans="1:4" ht="18" x14ac:dyDescent="0.35">
      <c r="A10" s="14" t="s">
        <v>53</v>
      </c>
      <c r="B10" s="15"/>
      <c r="C10" s="17"/>
      <c r="D10" s="28"/>
    </row>
    <row r="11" spans="1:4" ht="6.75" customHeight="1" x14ac:dyDescent="0.3">
      <c r="A11" s="2"/>
      <c r="B11" s="2"/>
      <c r="C11" s="18"/>
      <c r="D11" s="29"/>
    </row>
    <row r="12" spans="1:4" ht="15" customHeight="1" x14ac:dyDescent="0.3">
      <c r="A12" s="55" t="s">
        <v>55</v>
      </c>
      <c r="B12" s="56"/>
      <c r="C12" s="56"/>
      <c r="D12" s="57"/>
    </row>
    <row r="13" spans="1:4" ht="13.2" customHeight="1" x14ac:dyDescent="0.3">
      <c r="A13" s="55"/>
      <c r="B13" s="56"/>
      <c r="C13" s="56"/>
      <c r="D13" s="57"/>
    </row>
    <row r="14" spans="1:4" ht="22.8" customHeight="1" x14ac:dyDescent="0.55000000000000004">
      <c r="A14" s="58" t="s">
        <v>10</v>
      </c>
      <c r="B14" s="59"/>
      <c r="C14" s="59"/>
      <c r="D14" s="60"/>
    </row>
    <row r="15" spans="1:4" ht="24.6" customHeight="1" x14ac:dyDescent="0.3">
      <c r="A15" s="8" t="s">
        <v>3</v>
      </c>
      <c r="B15" s="8" t="s">
        <v>36</v>
      </c>
      <c r="C15" s="19" t="s">
        <v>56</v>
      </c>
      <c r="D15" s="30" t="s">
        <v>57</v>
      </c>
    </row>
    <row r="16" spans="1:4" ht="31.8" customHeight="1" x14ac:dyDescent="0.3">
      <c r="A16" s="6" t="s">
        <v>5</v>
      </c>
      <c r="B16" s="7" t="s">
        <v>63</v>
      </c>
      <c r="C16" s="67">
        <v>38825.1</v>
      </c>
      <c r="D16" s="68">
        <v>38825.19</v>
      </c>
    </row>
    <row r="17" spans="1:6" ht="24.6" customHeight="1" x14ac:dyDescent="0.3">
      <c r="A17" s="6" t="s">
        <v>6</v>
      </c>
      <c r="B17" s="6" t="s">
        <v>7</v>
      </c>
      <c r="C17" s="67">
        <v>25499.9</v>
      </c>
      <c r="D17" s="68">
        <f>24914.4-3096.8+2479.34</f>
        <v>24296.940000000002</v>
      </c>
    </row>
    <row r="18" spans="1:6" ht="24.6" customHeight="1" x14ac:dyDescent="0.3">
      <c r="A18" s="6" t="s">
        <v>8</v>
      </c>
      <c r="B18" s="6" t="s">
        <v>9</v>
      </c>
      <c r="C18" s="67">
        <v>400</v>
      </c>
      <c r="D18" s="65">
        <v>4.4400000000000004</v>
      </c>
    </row>
    <row r="19" spans="1:6" ht="24.6" customHeight="1" x14ac:dyDescent="0.3">
      <c r="A19" s="6"/>
      <c r="B19" s="6" t="s">
        <v>33</v>
      </c>
      <c r="C19" s="67"/>
      <c r="D19" s="65"/>
    </row>
    <row r="20" spans="1:6" ht="24.6" customHeight="1" x14ac:dyDescent="0.3">
      <c r="A20" s="6" t="s">
        <v>13</v>
      </c>
      <c r="B20" s="7" t="s">
        <v>44</v>
      </c>
      <c r="C20" s="67">
        <v>1000</v>
      </c>
      <c r="D20" s="66">
        <v>0</v>
      </c>
    </row>
    <row r="21" spans="1:6" ht="24.6" customHeight="1" x14ac:dyDescent="0.3">
      <c r="A21" s="6"/>
      <c r="B21" s="6"/>
      <c r="C21" s="64"/>
      <c r="D21" s="65"/>
    </row>
    <row r="22" spans="1:6" ht="24.6" customHeight="1" x14ac:dyDescent="0.35">
      <c r="A22" s="6"/>
      <c r="B22" s="9" t="s">
        <v>11</v>
      </c>
      <c r="C22" s="69">
        <f>SUM(C16:C21)</f>
        <v>65725</v>
      </c>
      <c r="D22" s="69">
        <f>SUM(D16:D21)</f>
        <v>63126.570000000007</v>
      </c>
    </row>
    <row r="23" spans="1:6" ht="22.8" customHeight="1" x14ac:dyDescent="0.5">
      <c r="A23" s="61" t="s">
        <v>12</v>
      </c>
      <c r="B23" s="62"/>
      <c r="C23" s="62"/>
      <c r="D23" s="63"/>
    </row>
    <row r="24" spans="1:6" ht="24" customHeight="1" x14ac:dyDescent="0.3">
      <c r="A24" s="6" t="s">
        <v>3</v>
      </c>
      <c r="B24" s="6" t="s">
        <v>31</v>
      </c>
      <c r="C24" s="22" t="s">
        <v>4</v>
      </c>
      <c r="D24" s="22" t="s">
        <v>4</v>
      </c>
    </row>
    <row r="25" spans="1:6" ht="24" customHeight="1" x14ac:dyDescent="0.3">
      <c r="A25" s="6" t="s">
        <v>5</v>
      </c>
      <c r="B25" s="6" t="s">
        <v>35</v>
      </c>
      <c r="C25" s="20">
        <v>9000</v>
      </c>
      <c r="D25" s="31">
        <v>4000</v>
      </c>
    </row>
    <row r="26" spans="1:6" ht="24" customHeight="1" x14ac:dyDescent="0.3">
      <c r="A26" s="6" t="s">
        <v>13</v>
      </c>
      <c r="B26" s="6" t="s">
        <v>14</v>
      </c>
      <c r="C26" s="23">
        <v>600</v>
      </c>
      <c r="D26" s="33">
        <v>0</v>
      </c>
    </row>
    <row r="27" spans="1:6" ht="24" customHeight="1" x14ac:dyDescent="0.3">
      <c r="A27" s="6" t="s">
        <v>15</v>
      </c>
      <c r="B27" s="6" t="s">
        <v>46</v>
      </c>
      <c r="C27" s="20">
        <v>500</v>
      </c>
      <c r="D27" s="31">
        <v>0</v>
      </c>
    </row>
    <row r="28" spans="1:6" ht="24" customHeight="1" x14ac:dyDescent="0.3">
      <c r="A28" s="6" t="s">
        <v>16</v>
      </c>
      <c r="B28" s="6" t="s">
        <v>17</v>
      </c>
      <c r="C28" s="20">
        <v>200.84</v>
      </c>
      <c r="D28" s="31">
        <v>0</v>
      </c>
    </row>
    <row r="29" spans="1:6" ht="24" customHeight="1" x14ac:dyDescent="0.3">
      <c r="A29" s="6" t="s">
        <v>18</v>
      </c>
      <c r="B29" s="6" t="s">
        <v>48</v>
      </c>
      <c r="C29" s="20">
        <v>441</v>
      </c>
      <c r="D29" s="31">
        <v>0</v>
      </c>
    </row>
    <row r="30" spans="1:6" ht="24" customHeight="1" x14ac:dyDescent="0.3">
      <c r="A30" s="6" t="s">
        <v>19</v>
      </c>
      <c r="B30" s="6" t="s">
        <v>40</v>
      </c>
      <c r="C30" s="20">
        <v>700</v>
      </c>
      <c r="D30" s="31">
        <f>1736-248-248-1240</f>
        <v>0</v>
      </c>
      <c r="F30" s="1"/>
    </row>
    <row r="31" spans="1:6" ht="24" customHeight="1" x14ac:dyDescent="0.3">
      <c r="A31" s="6" t="s">
        <v>20</v>
      </c>
      <c r="B31" s="6" t="s">
        <v>51</v>
      </c>
      <c r="C31" s="20">
        <v>3000</v>
      </c>
      <c r="D31" s="31">
        <v>3100</v>
      </c>
      <c r="F31" s="1"/>
    </row>
    <row r="32" spans="1:6" ht="24" customHeight="1" x14ac:dyDescent="0.3">
      <c r="A32" s="6" t="s">
        <v>21</v>
      </c>
      <c r="B32" s="7" t="s">
        <v>37</v>
      </c>
      <c r="C32" s="20">
        <v>1000</v>
      </c>
      <c r="D32" s="31">
        <v>0</v>
      </c>
    </row>
    <row r="33" spans="1:8" ht="24" customHeight="1" x14ac:dyDescent="0.3">
      <c r="A33" s="6" t="s">
        <v>22</v>
      </c>
      <c r="B33" s="7" t="s">
        <v>45</v>
      </c>
      <c r="C33" s="20">
        <v>5000</v>
      </c>
      <c r="D33" s="31">
        <v>0</v>
      </c>
    </row>
    <row r="34" spans="1:8" ht="24" customHeight="1" x14ac:dyDescent="0.3">
      <c r="A34" s="6" t="s">
        <v>23</v>
      </c>
      <c r="B34" s="7" t="s">
        <v>52</v>
      </c>
      <c r="C34" s="20">
        <v>5000</v>
      </c>
      <c r="D34" s="31">
        <v>4960</v>
      </c>
    </row>
    <row r="35" spans="1:8" ht="24" customHeight="1" x14ac:dyDescent="0.3">
      <c r="A35" s="6" t="s">
        <v>42</v>
      </c>
      <c r="B35" s="7" t="s">
        <v>43</v>
      </c>
      <c r="C35" s="20">
        <v>3500</v>
      </c>
      <c r="D35" s="31">
        <v>1860</v>
      </c>
      <c r="H35" s="1"/>
    </row>
    <row r="36" spans="1:8" ht="36.6" customHeight="1" x14ac:dyDescent="0.3">
      <c r="A36" s="6" t="s">
        <v>24</v>
      </c>
      <c r="B36" s="7" t="s">
        <v>38</v>
      </c>
      <c r="C36" s="20">
        <v>7200</v>
      </c>
      <c r="D36" s="31">
        <f>3952.44+69.14</f>
        <v>4021.58</v>
      </c>
    </row>
    <row r="37" spans="1:8" ht="24" customHeight="1" x14ac:dyDescent="0.3">
      <c r="A37" s="6" t="s">
        <v>26</v>
      </c>
      <c r="B37" s="6" t="s">
        <v>27</v>
      </c>
      <c r="C37" s="20">
        <v>500</v>
      </c>
      <c r="D37" s="31">
        <f>127.6+0.67</f>
        <v>128.26999999999998</v>
      </c>
    </row>
    <row r="38" spans="1:8" ht="24" customHeight="1" x14ac:dyDescent="0.3">
      <c r="A38" s="6"/>
      <c r="B38" s="6" t="s">
        <v>32</v>
      </c>
      <c r="C38" s="20"/>
      <c r="D38" s="31"/>
    </row>
    <row r="39" spans="1:8" s="12" customFormat="1" ht="24" customHeight="1" x14ac:dyDescent="0.3">
      <c r="A39" s="11" t="s">
        <v>25</v>
      </c>
      <c r="B39" s="11" t="s">
        <v>39</v>
      </c>
      <c r="C39" s="24">
        <v>15000</v>
      </c>
      <c r="D39" s="34">
        <f>4200*1.24</f>
        <v>5208</v>
      </c>
    </row>
    <row r="40" spans="1:8" ht="32.4" customHeight="1" x14ac:dyDescent="0.3">
      <c r="A40" s="6" t="s">
        <v>13</v>
      </c>
      <c r="B40" s="7" t="s">
        <v>41</v>
      </c>
      <c r="C40" s="20">
        <v>5500</v>
      </c>
      <c r="D40" s="31">
        <f>911.26+173.42-496-322.4-116.28-150</f>
        <v>0</v>
      </c>
    </row>
    <row r="41" spans="1:8" s="12" customFormat="1" ht="24" customHeight="1" x14ac:dyDescent="0.3">
      <c r="A41" s="13" t="s">
        <v>50</v>
      </c>
      <c r="B41" s="11" t="s">
        <v>49</v>
      </c>
      <c r="C41" s="24">
        <v>1000</v>
      </c>
      <c r="D41" s="34">
        <v>0</v>
      </c>
    </row>
    <row r="42" spans="1:8" s="12" customFormat="1" ht="24" customHeight="1" x14ac:dyDescent="0.3">
      <c r="A42" s="13" t="s">
        <v>58</v>
      </c>
      <c r="B42" s="11" t="s">
        <v>59</v>
      </c>
      <c r="C42" s="24">
        <v>7583.1600000000035</v>
      </c>
      <c r="D42" s="34">
        <v>0</v>
      </c>
    </row>
    <row r="43" spans="1:8" ht="24" customHeight="1" thickBot="1" x14ac:dyDescent="0.35">
      <c r="A43" s="2"/>
      <c r="B43" s="2"/>
      <c r="C43" s="25"/>
      <c r="D43" s="44"/>
    </row>
    <row r="44" spans="1:8" ht="24" customHeight="1" thickBot="1" x14ac:dyDescent="0.4">
      <c r="A44" s="4"/>
      <c r="B44" s="41" t="s">
        <v>11</v>
      </c>
      <c r="C44" s="42">
        <f>SUM(C25:C42)</f>
        <v>65725</v>
      </c>
      <c r="D44" s="43">
        <f>SUM(D25:D42)</f>
        <v>23277.850000000002</v>
      </c>
      <c r="G44" s="1"/>
    </row>
    <row r="45" spans="1:8" x14ac:dyDescent="0.3">
      <c r="A45" s="2"/>
      <c r="B45" s="2"/>
      <c r="C45" s="25"/>
      <c r="D45" s="45"/>
      <c r="G45" s="39"/>
    </row>
    <row r="46" spans="1:8" ht="18" x14ac:dyDescent="0.35">
      <c r="A46" s="51" t="s">
        <v>28</v>
      </c>
      <c r="B46" s="52"/>
      <c r="C46" s="52"/>
      <c r="D46" s="53"/>
    </row>
    <row r="47" spans="1:8" ht="23.4" customHeight="1" x14ac:dyDescent="0.35">
      <c r="A47" s="48"/>
      <c r="B47" s="46" t="s">
        <v>60</v>
      </c>
      <c r="C47" s="47">
        <f>SUM(C17,C18,C20)</f>
        <v>26899.9</v>
      </c>
      <c r="D47" s="47">
        <f>SUM(D17,D18,D20)</f>
        <v>24301.38</v>
      </c>
      <c r="F47" s="1"/>
    </row>
    <row r="48" spans="1:8" ht="23.4" customHeight="1" x14ac:dyDescent="0.35">
      <c r="A48" s="48"/>
      <c r="B48" s="3" t="s">
        <v>61</v>
      </c>
      <c r="C48" s="49">
        <v>38825.1</v>
      </c>
      <c r="D48" s="35">
        <f>SUM(D16)</f>
        <v>38825.19</v>
      </c>
    </row>
    <row r="49" spans="1:7" ht="23.4" customHeight="1" x14ac:dyDescent="0.35">
      <c r="A49" s="48"/>
      <c r="B49" s="3" t="s">
        <v>11</v>
      </c>
      <c r="C49" s="50">
        <f>SUM(C47:C48)</f>
        <v>65725</v>
      </c>
      <c r="D49" s="32">
        <f>SUM(D47:D48)</f>
        <v>63126.570000000007</v>
      </c>
      <c r="G49" s="1"/>
    </row>
    <row r="50" spans="1:7" ht="23.4" customHeight="1" x14ac:dyDescent="0.35">
      <c r="A50" s="48"/>
      <c r="B50" s="3" t="s">
        <v>62</v>
      </c>
      <c r="C50" s="21">
        <f>C44</f>
        <v>65725</v>
      </c>
      <c r="D50" s="32">
        <f>SUM(D44)</f>
        <v>23277.850000000002</v>
      </c>
    </row>
    <row r="51" spans="1:7" ht="23.4" customHeight="1" x14ac:dyDescent="0.35">
      <c r="A51" s="48"/>
      <c r="B51" s="5" t="s">
        <v>54</v>
      </c>
      <c r="C51" s="32">
        <f>C49-C44</f>
        <v>0</v>
      </c>
      <c r="D51" s="32">
        <f>D49-D44</f>
        <v>39848.720000000001</v>
      </c>
      <c r="F51" s="1"/>
    </row>
    <row r="52" spans="1:7" s="10" customFormat="1" x14ac:dyDescent="0.3">
      <c r="A52" s="2"/>
      <c r="B52" s="2"/>
      <c r="C52" s="25"/>
      <c r="D52" s="36"/>
    </row>
    <row r="53" spans="1:7" s="10" customFormat="1" x14ac:dyDescent="0.3">
      <c r="A53"/>
      <c r="B53" s="2"/>
      <c r="C53" s="25"/>
      <c r="D53" s="36"/>
    </row>
    <row r="54" spans="1:7" s="10" customFormat="1" x14ac:dyDescent="0.3">
      <c r="A54"/>
      <c r="B54" s="2"/>
      <c r="C54" s="25"/>
      <c r="D54" s="36"/>
    </row>
    <row r="55" spans="1:7" s="10" customFormat="1" x14ac:dyDescent="0.3">
      <c r="A55"/>
      <c r="B55" s="2"/>
      <c r="C55" s="25"/>
      <c r="D55" s="36"/>
    </row>
    <row r="56" spans="1:7" s="10" customFormat="1" x14ac:dyDescent="0.3">
      <c r="A56"/>
      <c r="B56" s="2"/>
      <c r="C56" s="25"/>
      <c r="D56" s="36"/>
    </row>
    <row r="57" spans="1:7" s="10" customFormat="1" x14ac:dyDescent="0.3">
      <c r="A57"/>
      <c r="B57" s="2"/>
      <c r="C57" s="25"/>
      <c r="D57" s="36"/>
    </row>
    <row r="58" spans="1:7" s="10" customFormat="1" x14ac:dyDescent="0.3">
      <c r="A58"/>
      <c r="B58" s="2"/>
      <c r="C58" s="25"/>
      <c r="D58" s="36"/>
    </row>
    <row r="59" spans="1:7" s="10" customFormat="1" x14ac:dyDescent="0.3">
      <c r="A59"/>
      <c r="B59"/>
      <c r="C59" s="26"/>
      <c r="D59" s="37"/>
    </row>
  </sheetData>
  <mergeCells count="6">
    <mergeCell ref="A46:D46"/>
    <mergeCell ref="A2:C2"/>
    <mergeCell ref="A3:C3"/>
    <mergeCell ref="A12:D13"/>
    <mergeCell ref="A14:D14"/>
    <mergeCell ref="A23:D23"/>
  </mergeCells>
  <pageMargins left="0.70866141732283472" right="0.35433070866141736" top="0.39370078740157483" bottom="0.31496062992125984" header="0.19685039370078741" footer="0.11811023622047245"/>
  <pageSetup paperSize="9" scale="7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2022</vt:lpstr>
      <vt:lpstr>Φύλλο2</vt:lpstr>
      <vt:lpstr>Φύλλο3</vt:lpstr>
      <vt:lpstr>'ΠΥ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Angelos K. Dionysopoulos</cp:lastModifiedBy>
  <cp:lastPrinted>2020-04-29T08:56:30Z</cp:lastPrinted>
  <dcterms:created xsi:type="dcterms:W3CDTF">2013-06-03T08:24:46Z</dcterms:created>
  <dcterms:modified xsi:type="dcterms:W3CDTF">2023-09-20T09:48:35Z</dcterms:modified>
</cp:coreProperties>
</file>